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段数" sheetId="1" state="visible" r:id="rId1"/>
    <sheet name="1段あたりのブロック個数" sheetId="2" state="visible" r:id="rId2"/>
    <sheet name="ロス込みの必要個数" sheetId="3" state="visible" r:id="rId3"/>
    <sheet name="目地モルタルの量" sheetId="4" state="visible" r:id="rId4"/>
    <sheet name="空洞充填のモルタルの量" sheetId="5" state="visible" r:id="rId5"/>
    <sheet name="モルタルの重量と袋数" sheetId="6" state="visible" r:id="rId6"/>
    <sheet name="鉄筋の本数と長さの概算" sheetId="7" state="visible" r:id="rId7"/>
    <sheet name="概算費用" sheetId="8" state="visible" r:id="rId8"/>
    <sheet name="手持ちのブロックで作れる長さ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塀の高さ（m）</t>
        </is>
      </c>
      <c r="B1" s="2" t="n">
        <v>1.2</v>
      </c>
    </row>
    <row r="2">
      <c r="A2" s="1" t="inlineStr">
        <is>
          <t>ブロックの高さ（mm）</t>
        </is>
      </c>
      <c r="B2" s="2" t="n">
        <v>190</v>
      </c>
    </row>
    <row r="3">
      <c r="A3" s="1" t="inlineStr">
        <is>
          <t>目地の幅（mm）</t>
        </is>
      </c>
      <c r="B3" s="2" t="n">
        <v>10</v>
      </c>
    </row>
    <row r="4">
      <c r="A4" s="1" t="inlineStr">
        <is>
          <t>段数</t>
        </is>
      </c>
      <c r="B4" s="3">
        <f>ROUNDUP(B1/((B2+B3)/1000),0)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塀の長さ（m）</t>
        </is>
      </c>
      <c r="B1" s="2" t="n">
        <v>8</v>
      </c>
    </row>
    <row r="2">
      <c r="A2" s="1" t="inlineStr">
        <is>
          <t>ブロックの長さ（mm）</t>
        </is>
      </c>
      <c r="B2" s="2" t="n">
        <v>390</v>
      </c>
    </row>
    <row r="3">
      <c r="A3" s="1" t="inlineStr">
        <is>
          <t>目地の幅（mm）</t>
        </is>
      </c>
      <c r="B3" s="2" t="n">
        <v>10</v>
      </c>
    </row>
    <row r="4">
      <c r="A4" s="1" t="inlineStr">
        <is>
          <t>1段あたりの個数</t>
        </is>
      </c>
      <c r="B4" s="3">
        <f>ROUNDUP(B1/((B2+B3)/1000),0)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段数</t>
        </is>
      </c>
      <c r="B1" s="2" t="n">
        <v>6</v>
      </c>
    </row>
    <row r="2">
      <c r="A2" s="1" t="inlineStr">
        <is>
          <t>1段あたりの個数</t>
        </is>
      </c>
      <c r="B2" s="2" t="n">
        <v>20</v>
      </c>
    </row>
    <row r="3">
      <c r="A3" s="1" t="inlineStr">
        <is>
          <t>ロス率（%）</t>
        </is>
      </c>
      <c r="B3" s="2" t="n">
        <v>5</v>
      </c>
    </row>
    <row r="4">
      <c r="A4" s="1" t="inlineStr">
        <is>
          <t>基本個数</t>
        </is>
      </c>
      <c r="B4" s="3">
        <f>B1*B2</f>
        <v/>
      </c>
    </row>
    <row r="5">
      <c r="A5" s="1" t="inlineStr">
        <is>
          <t>ロス込みの必要個数</t>
        </is>
      </c>
      <c r="B5" s="3">
        <f>ROUNDUP(B4*(1+B3/100),0)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基本個数</t>
        </is>
      </c>
      <c r="B1" s="2" t="n">
        <v>120</v>
      </c>
    </row>
    <row r="2">
      <c r="A2" s="1" t="inlineStr">
        <is>
          <t>ブロックの長さ（mm）</t>
        </is>
      </c>
      <c r="B2" s="2" t="n">
        <v>390</v>
      </c>
    </row>
    <row r="3">
      <c r="A3" s="1" t="inlineStr">
        <is>
          <t>ブロックの高さ（mm）</t>
        </is>
      </c>
      <c r="B3" s="2" t="n">
        <v>190</v>
      </c>
    </row>
    <row r="4">
      <c r="A4" s="1" t="inlineStr">
        <is>
          <t>ブロックの厚み（mm）</t>
        </is>
      </c>
      <c r="B4" s="2" t="n">
        <v>100</v>
      </c>
    </row>
    <row r="5">
      <c r="A5" s="1" t="inlineStr">
        <is>
          <t>目地の幅（mm）</t>
        </is>
      </c>
      <c r="B5" s="2" t="n">
        <v>10</v>
      </c>
    </row>
    <row r="6">
      <c r="A6" s="1" t="inlineStr">
        <is>
          <t>目地モルタル（L）</t>
        </is>
      </c>
      <c r="B6" s="3">
        <f>B1*(B4/1000)*(B5/1000)*((B2+B5)/1000+B3/1000)*1000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基本個数</t>
        </is>
      </c>
      <c r="B1" s="2" t="n">
        <v>120</v>
      </c>
    </row>
    <row r="2">
      <c r="A2" s="1" t="inlineStr">
        <is>
          <t>1個あたりの空洞容積（L）</t>
        </is>
      </c>
      <c r="B2" s="2" t="n">
        <v>2.5</v>
      </c>
    </row>
    <row r="3">
      <c r="A3" s="1" t="inlineStr">
        <is>
          <t>充填する空洞の割合（%）</t>
        </is>
      </c>
      <c r="B3" s="2" t="n">
        <v>25</v>
      </c>
    </row>
    <row r="4">
      <c r="A4" s="1" t="inlineStr">
        <is>
          <t>充填モルタル（L）</t>
        </is>
      </c>
      <c r="B4" s="3">
        <f>B1*B2*B3/100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目地モルタル（L）</t>
        </is>
      </c>
      <c r="B1" s="2" t="n">
        <v>70.8</v>
      </c>
    </row>
    <row r="2">
      <c r="A2" s="1" t="inlineStr">
        <is>
          <t>充填モルタル（L）</t>
        </is>
      </c>
      <c r="B2" s="2" t="n">
        <v>75</v>
      </c>
    </row>
    <row r="3">
      <c r="A3" s="1" t="inlineStr">
        <is>
          <t>ロス率（%）</t>
        </is>
      </c>
      <c r="B3" s="2" t="n">
        <v>5</v>
      </c>
    </row>
    <row r="4">
      <c r="A4" s="1" t="inlineStr">
        <is>
          <t>1Lあたりの材料（kg/L）</t>
        </is>
      </c>
      <c r="B4" s="2" t="n">
        <v>2</v>
      </c>
    </row>
    <row r="5">
      <c r="A5" s="1" t="inlineStr">
        <is>
          <t>袋1つの重さ（kg）</t>
        </is>
      </c>
      <c r="B5" s="2" t="n">
        <v>25</v>
      </c>
    </row>
    <row r="6">
      <c r="A6" s="1" t="inlineStr">
        <is>
          <t>ロス込みのモルタル量（L）</t>
        </is>
      </c>
      <c r="B6" s="3">
        <f>(B1+B2)*(1+B3/100)</f>
        <v/>
      </c>
    </row>
    <row r="7">
      <c r="A7" s="1" t="inlineStr">
        <is>
          <t>材料の重量（kg）</t>
        </is>
      </c>
      <c r="B7" s="3">
        <f>B6*B4</f>
        <v/>
      </c>
    </row>
    <row r="8">
      <c r="A8" s="1" t="inlineStr">
        <is>
          <t>袋数</t>
        </is>
      </c>
      <c r="B8" s="3">
        <f>ROUNDUP(B7/B5,0)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積み上がりの長さ（m）</t>
        </is>
      </c>
      <c r="B1" s="2" t="n">
        <v>8</v>
      </c>
    </row>
    <row r="2">
      <c r="A2" s="1" t="inlineStr">
        <is>
          <t>積み上がりの高さ（m）</t>
        </is>
      </c>
      <c r="B2" s="2" t="n">
        <v>1.2</v>
      </c>
    </row>
    <row r="3">
      <c r="A3" s="1" t="inlineStr">
        <is>
          <t>段数</t>
        </is>
      </c>
      <c r="B3" s="2" t="n">
        <v>6</v>
      </c>
    </row>
    <row r="4">
      <c r="A4" s="1" t="inlineStr">
        <is>
          <t>縦筋の間隔（mm）</t>
        </is>
      </c>
      <c r="B4" s="2" t="n">
        <v>800</v>
      </c>
    </row>
    <row r="5">
      <c r="A5" s="1" t="inlineStr">
        <is>
          <t>横筋を入れる段の間隔（段ごと）</t>
        </is>
      </c>
      <c r="B5" s="2" t="n">
        <v>2</v>
      </c>
    </row>
    <row r="6">
      <c r="A6" s="1" t="inlineStr">
        <is>
          <t>縦筋の本数</t>
        </is>
      </c>
      <c r="B6" s="3">
        <f>ROUNDDOWN(B1/(B4/1000),0)+1</f>
        <v/>
      </c>
    </row>
    <row r="7">
      <c r="A7" s="1" t="inlineStr">
        <is>
          <t>横筋を入れる段数</t>
        </is>
      </c>
      <c r="B7" s="3">
        <f>ROUNDUP(B3/B5,0)</f>
        <v/>
      </c>
    </row>
    <row r="8">
      <c r="A8" s="1" t="inlineStr">
        <is>
          <t>鉄筋の概算総長（m）</t>
        </is>
      </c>
      <c r="B8" s="3">
        <f>B6*B2+B7*B1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ロス込みの必要個数</t>
        </is>
      </c>
      <c r="B1" s="2" t="n">
        <v>126</v>
      </c>
    </row>
    <row r="2">
      <c r="A2" s="1" t="inlineStr">
        <is>
          <t>ブロック1個の単価（円）</t>
        </is>
      </c>
      <c r="B2" s="2" t="n">
        <v>150</v>
      </c>
    </row>
    <row r="3">
      <c r="A3" s="1" t="inlineStr">
        <is>
          <t>袋数</t>
        </is>
      </c>
      <c r="B3" s="2" t="n">
        <v>13</v>
      </c>
    </row>
    <row r="4">
      <c r="A4" s="1" t="inlineStr">
        <is>
          <t>袋1つの単価（円）</t>
        </is>
      </c>
      <c r="B4" s="2" t="n">
        <v>700</v>
      </c>
    </row>
    <row r="5">
      <c r="A5" s="1" t="inlineStr">
        <is>
          <t>概算費用（円）</t>
        </is>
      </c>
      <c r="B5" s="3">
        <f>B1*B2+B3*B4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手持ちの個数</t>
        </is>
      </c>
      <c r="B1" s="2" t="n">
        <v>100</v>
      </c>
    </row>
    <row r="2">
      <c r="A2" s="1" t="inlineStr">
        <is>
          <t>ロス率（%）</t>
        </is>
      </c>
      <c r="B2" s="2" t="n">
        <v>5</v>
      </c>
    </row>
    <row r="3">
      <c r="A3" s="1" t="inlineStr">
        <is>
          <t>段数</t>
        </is>
      </c>
      <c r="B3" s="2" t="n">
        <v>5</v>
      </c>
    </row>
    <row r="4">
      <c r="A4" s="1" t="inlineStr">
        <is>
          <t>ブロックの長さ（mm）</t>
        </is>
      </c>
      <c r="B4" s="2" t="n">
        <v>390</v>
      </c>
    </row>
    <row r="5">
      <c r="A5" s="1" t="inlineStr">
        <is>
          <t>目地の幅（mm）</t>
        </is>
      </c>
      <c r="B5" s="2" t="n">
        <v>10</v>
      </c>
    </row>
    <row r="6">
      <c r="A6" s="1" t="inlineStr">
        <is>
          <t>使える個数</t>
        </is>
      </c>
      <c r="B6" s="3">
        <f>ROUNDDOWN(B1/(1+B2/100),0)</f>
        <v/>
      </c>
    </row>
    <row r="7">
      <c r="A7" s="1" t="inlineStr">
        <is>
          <t>1段あたりの個数</t>
        </is>
      </c>
      <c r="B7" s="3">
        <f>ROUNDDOWN(B6/B3,0)</f>
        <v/>
      </c>
    </row>
    <row r="8">
      <c r="A8" s="1" t="inlineStr">
        <is>
          <t>作れる長さ（m）</t>
        </is>
      </c>
      <c r="B8" s="3">
        <f>B7*(B4+B5)/1000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2026-09-17T17:25:11Z</dcterms:created>
  <dcterms:modified xsi:type="dcterms:W3CDTF">2026-09-17T17:25:11Z</dcterms:modified>
</cp:coreProperties>
</file>