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パネルの枚数（既製パネルフェンス）" sheetId="1" state="visible" r:id="rId1"/>
    <sheet name="支柱の本数（既製パネルフェンス）" sheetId="2" state="visible" r:id="rId2"/>
    <sheet name="基礎の個数とモルタルの量" sheetId="3" state="visible" r:id="rId3"/>
    <sheet name="支柱の本数と実際の間隔（木製・DIYフェンス）" sheetId="4" state="visible" r:id="rId4"/>
    <sheet name="横桟（胴縁）の本数と総延長" sheetId="5" state="visible" r:id="rId5"/>
    <sheet name="板の枚数（縦板）" sheetId="6" state="visible" r:id="rId6"/>
    <sheet name="板の枚数（横板）" sheetId="7" state="visible" r:id="rId7"/>
    <sheet name="ロス込みの購入枚数" sheetId="8" state="visible" r:id="rId8"/>
    <sheet name="逆算：手持ちのパネルで張れる長さ" sheetId="9" state="visible" r:id="rId9"/>
    <sheet name="概算費用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辺1の長さ L1（mm）</t>
        </is>
      </c>
      <c r="B1" s="2" t="n">
        <v>6800</v>
      </c>
    </row>
    <row r="2">
      <c r="A2" s="1" t="inlineStr">
        <is>
          <t>辺2の長さ L2（mm・無ければ0）</t>
        </is>
      </c>
      <c r="B2" s="2" t="n">
        <v>5000</v>
      </c>
    </row>
    <row r="3">
      <c r="A3" s="1" t="inlineStr">
        <is>
          <t>パネル幅 w（mm）</t>
        </is>
      </c>
      <c r="B3" s="2" t="n">
        <v>2000</v>
      </c>
    </row>
    <row r="4">
      <c r="A4" s="1" t="inlineStr">
        <is>
          <t>辺1のパネル枚数 n1</t>
        </is>
      </c>
      <c r="B4" s="3">
        <f>ROUNDUP(B1/B3,0)</f>
        <v/>
      </c>
    </row>
    <row r="5">
      <c r="A5" s="1" t="inlineStr">
        <is>
          <t>辺2のパネル枚数 n2</t>
        </is>
      </c>
      <c r="B5" s="3">
        <f>ROUNDUP(B2/B3,0)</f>
        <v/>
      </c>
    </row>
    <row r="6">
      <c r="A6" s="1" t="inlineStr">
        <is>
          <t>パネルの合計 N</t>
        </is>
      </c>
      <c r="B6" s="3">
        <f>B4+B5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パネルの合計 N</t>
        </is>
      </c>
      <c r="B1" s="2" t="n">
        <v>7</v>
      </c>
    </row>
    <row r="2">
      <c r="A2" s="1" t="inlineStr">
        <is>
          <t>辺の数 k</t>
        </is>
      </c>
      <c r="B2" s="2" t="n">
        <v>2</v>
      </c>
    </row>
    <row r="3">
      <c r="A3" s="1" t="inlineStr">
        <is>
          <t>支柱の本数 P（角に支柱2本）</t>
        </is>
      </c>
      <c r="B3" s="3">
        <f>B1+B2</f>
        <v/>
      </c>
    </row>
    <row r="4">
      <c r="A4" s="1" t="inlineStr">
        <is>
          <t>支柱の本数 P（角を共用）</t>
        </is>
      </c>
      <c r="B4" s="3">
        <f>B1+1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支柱の本数 P</t>
        </is>
      </c>
      <c r="B1" s="2" t="n">
        <v>9</v>
      </c>
    </row>
    <row r="2">
      <c r="A2" s="1" t="inlineStr">
        <is>
          <t>1本あたりの穴のモルタルの量 v（L）</t>
        </is>
      </c>
      <c r="B2" s="2" t="n">
        <v>30</v>
      </c>
    </row>
    <row r="3">
      <c r="A3" s="1" t="inlineStr">
        <is>
          <t>基礎の個数 F</t>
        </is>
      </c>
      <c r="B3" s="3">
        <f>B1</f>
        <v/>
      </c>
    </row>
    <row r="4">
      <c r="A4" s="1" t="inlineStr">
        <is>
          <t>モルタルの量 V（L）</t>
        </is>
      </c>
      <c r="B4" s="3">
        <f>B1*B2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辺の長さ L（mm）</t>
        </is>
      </c>
      <c r="B1" s="2" t="n">
        <v>6800</v>
      </c>
    </row>
    <row r="2">
      <c r="A2" s="1" t="inlineStr">
        <is>
          <t>支柱の間隔 p（mm）</t>
        </is>
      </c>
      <c r="B2" s="2" t="n">
        <v>1000</v>
      </c>
    </row>
    <row r="3">
      <c r="A3" s="1" t="inlineStr">
        <is>
          <t>支柱の本数 P</t>
        </is>
      </c>
      <c r="B3" s="3">
        <f>ROUNDUP(B1/B2,0)+1</f>
        <v/>
      </c>
    </row>
    <row r="4">
      <c r="A4" s="1" t="inlineStr">
        <is>
          <t>実際の間隔（mm）</t>
        </is>
      </c>
      <c r="B4" s="3">
        <f>B1/(B3-1)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横桟の段数 t</t>
        </is>
      </c>
      <c r="B1" s="2" t="n">
        <v>2</v>
      </c>
    </row>
    <row r="2">
      <c r="A2" s="1" t="inlineStr">
        <is>
          <t>区間の数の合計 q</t>
        </is>
      </c>
      <c r="B2" s="2" t="n">
        <v>7</v>
      </c>
    </row>
    <row r="3">
      <c r="A3" s="1" t="inlineStr">
        <is>
          <t>総延長 L（mm）</t>
        </is>
      </c>
      <c r="B3" s="2" t="n">
        <v>6800</v>
      </c>
    </row>
    <row r="4">
      <c r="A4" s="1" t="inlineStr">
        <is>
          <t>横桟の本数 R</t>
        </is>
      </c>
      <c r="B4" s="3">
        <f>B1*B2</f>
        <v/>
      </c>
    </row>
    <row r="5">
      <c r="A5" s="1" t="inlineStr">
        <is>
          <t>横桟の総延長（m）</t>
        </is>
      </c>
      <c r="B5" s="3">
        <f>B1*B3/1000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辺の長さ L（mm）</t>
        </is>
      </c>
      <c r="B1" s="2" t="n">
        <v>6800</v>
      </c>
    </row>
    <row r="2">
      <c r="A2" s="1" t="inlineStr">
        <is>
          <t>板の幅 b（mm）</t>
        </is>
      </c>
      <c r="B2" s="2" t="n">
        <v>90</v>
      </c>
    </row>
    <row r="3">
      <c r="A3" s="1" t="inlineStr">
        <is>
          <t>隙間 s（mm）</t>
        </is>
      </c>
      <c r="B3" s="2" t="n">
        <v>10</v>
      </c>
    </row>
    <row r="4">
      <c r="A4" s="1" t="inlineStr">
        <is>
          <t>縦板の枚数 n</t>
        </is>
      </c>
      <c r="B4" s="3">
        <f>ROUNDUP(B1/(B2+B3),0)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フェンスの高さ H（mm）</t>
        </is>
      </c>
      <c r="B1" s="2" t="n">
        <v>1000</v>
      </c>
    </row>
    <row r="2">
      <c r="A2" s="1" t="inlineStr">
        <is>
          <t>板の幅 b（mm）</t>
        </is>
      </c>
      <c r="B2" s="2" t="n">
        <v>105</v>
      </c>
    </row>
    <row r="3">
      <c r="A3" s="1" t="inlineStr">
        <is>
          <t>隙間 s（mm）</t>
        </is>
      </c>
      <c r="B3" s="2" t="n">
        <v>20</v>
      </c>
    </row>
    <row r="4">
      <c r="A4" s="1" t="inlineStr">
        <is>
          <t>辺の長さ L（mm）</t>
        </is>
      </c>
      <c r="B4" s="2" t="n">
        <v>5400</v>
      </c>
    </row>
    <row r="5">
      <c r="A5" s="1" t="inlineStr">
        <is>
          <t>板の定尺 ℓ（mm）</t>
        </is>
      </c>
      <c r="B5" s="2" t="n">
        <v>1820</v>
      </c>
    </row>
    <row r="6">
      <c r="A6" s="1" t="inlineStr">
        <is>
          <t>横板の段数 m</t>
        </is>
      </c>
      <c r="B6" s="3">
        <f>ROUNDUP(B1/(B2+B3),0)</f>
        <v/>
      </c>
    </row>
    <row r="7">
      <c r="A7" s="1" t="inlineStr">
        <is>
          <t>横板の枚数 B</t>
        </is>
      </c>
      <c r="B7" s="3">
        <f>B6*ROUNDUP(B4/B5,0)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板の枚数（正味） B</t>
        </is>
      </c>
      <c r="B1" s="2" t="n">
        <v>68</v>
      </c>
    </row>
    <row r="2">
      <c r="A2" s="1" t="inlineStr">
        <is>
          <t>ロス率 r（%）</t>
        </is>
      </c>
      <c r="B2" s="2" t="n">
        <v>5</v>
      </c>
    </row>
    <row r="3">
      <c r="A3" s="1" t="inlineStr">
        <is>
          <t>ロス込みの購入枚数</t>
        </is>
      </c>
      <c r="B3" s="3">
        <f>ROUNDUP(B1*(1+B2/100),0)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手持ちのパネルの枚数 N</t>
        </is>
      </c>
      <c r="B1" s="2" t="n">
        <v>4</v>
      </c>
    </row>
    <row r="2">
      <c r="A2" s="1" t="inlineStr">
        <is>
          <t>パネル幅 w（mm）</t>
        </is>
      </c>
      <c r="B2" s="2" t="n">
        <v>2000</v>
      </c>
    </row>
    <row r="3">
      <c r="A3" s="1" t="inlineStr">
        <is>
          <t>張れる長さ（m）</t>
        </is>
      </c>
      <c r="B3" s="3">
        <f>B1*B2/1000</f>
        <v/>
      </c>
    </row>
    <row r="4">
      <c r="A4" s="1" t="inlineStr">
        <is>
          <t>支柱の本数 P</t>
        </is>
      </c>
      <c r="B4" s="3">
        <f>B1+1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パネルの単価（円/枚）</t>
        </is>
      </c>
      <c r="B1" s="2" t="n">
        <v>12000</v>
      </c>
    </row>
    <row r="2">
      <c r="A2" s="1" t="inlineStr">
        <is>
          <t>パネルの枚数</t>
        </is>
      </c>
      <c r="B2" s="2" t="n">
        <v>7</v>
      </c>
    </row>
    <row r="3">
      <c r="A3" s="1" t="inlineStr">
        <is>
          <t>支柱の単価（円/本）</t>
        </is>
      </c>
      <c r="B3" s="2" t="n">
        <v>4000</v>
      </c>
    </row>
    <row r="4">
      <c r="A4" s="1" t="inlineStr">
        <is>
          <t>支柱の本数</t>
        </is>
      </c>
      <c r="B4" s="2" t="n">
        <v>9</v>
      </c>
    </row>
    <row r="5">
      <c r="A5" s="1" t="inlineStr">
        <is>
          <t>基礎の単価（円/個）</t>
        </is>
      </c>
      <c r="B5" s="2" t="n">
        <v>1500</v>
      </c>
    </row>
    <row r="6">
      <c r="A6" s="1" t="inlineStr">
        <is>
          <t>基礎の個数</t>
        </is>
      </c>
      <c r="B6" s="2" t="n">
        <v>9</v>
      </c>
    </row>
    <row r="7">
      <c r="A7" s="1" t="inlineStr">
        <is>
          <t>概算費用の合計（円）</t>
        </is>
      </c>
      <c r="B7" s="3">
        <f>B1*B2+B3*B4+B5*B6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2026-09-17T21:49:52Z</dcterms:created>
  <dcterms:modified xsi:type="dcterms:W3CDTF">2026-09-17T21:49:52Z</dcterms:modified>
</cp:coreProperties>
</file>