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ドア・開口部を通る条件（面が収まる条件）" sheetId="1" state="visible" r:id="rId1"/>
    <sheet name="斜めにして通す条件（傾けた面の幅と高さ）" sheetId="2" state="visible" r:id="rId2"/>
    <sheet name="廊下の曲がり角を曲がれる最大の長さ" sheetId="3" state="visible" r:id="rId3"/>
    <sheet name="エレベーターのかごの対角線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A7040"/>
    </font>
  </fonts>
  <fills count="3">
    <fill>
      <patternFill/>
    </fill>
    <fill>
      <patternFill patternType="gray125"/>
    </fill>
    <fill>
      <patternFill patternType="solid">
        <fgColor rgb="00F5F8FA"/>
      </patternFill>
    </fill>
  </fills>
  <borders count="2">
    <border>
      <left/>
      <right/>
      <top/>
      <bottom/>
      <diagonal/>
    </border>
    <border>
      <left style="thin">
        <color rgb="00B8C6CC"/>
      </left>
      <right style="thin">
        <color rgb="00B8C6CC"/>
      </right>
      <top style="thin">
        <color rgb="00B8C6CC"/>
      </top>
      <bottom style="thin">
        <color rgb="00B8C6CC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2" borderId="1" pivotButton="0" quotePrefix="0" xfId="0"/>
    <xf numFmtId="0" fontId="0" fillId="0" borderId="1" pivotButton="0" quotePrefix="0" xfId="0"/>
    <xf numFmtId="0" fontId="1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家具の幅 W（cm）</t>
        </is>
      </c>
      <c r="B1" s="2" t="n">
        <v>180</v>
      </c>
    </row>
    <row r="2">
      <c r="A2" s="1" t="inlineStr">
        <is>
          <t>家具の奥行 D（cm）</t>
        </is>
      </c>
      <c r="B2" s="2" t="n">
        <v>90</v>
      </c>
    </row>
    <row r="3">
      <c r="A3" s="1" t="inlineStr">
        <is>
          <t>家具の高さ H（cm）</t>
        </is>
      </c>
      <c r="B3" s="2" t="n">
        <v>75</v>
      </c>
    </row>
    <row r="4">
      <c r="A4" s="1" t="inlineStr">
        <is>
          <t>開口の幅 w（cm）</t>
        </is>
      </c>
      <c r="B4" s="2" t="n">
        <v>80</v>
      </c>
    </row>
    <row r="5">
      <c r="A5" s="1" t="inlineStr">
        <is>
          <t>開口の高さ h（cm）</t>
        </is>
      </c>
      <c r="B5" s="2" t="n">
        <v>200</v>
      </c>
    </row>
    <row r="6">
      <c r="A6" s="1" t="inlineStr">
        <is>
          <t>余裕 c（cm）</t>
        </is>
      </c>
      <c r="B6" s="2" t="n">
        <v>3</v>
      </c>
    </row>
    <row r="7">
      <c r="A7" s="1" t="inlineStr">
        <is>
          <t>有効開口の幅 w'（cm）</t>
        </is>
      </c>
      <c r="B7" s="3">
        <f>B4-B6</f>
        <v/>
      </c>
    </row>
    <row r="8">
      <c r="A8" s="1" t="inlineStr">
        <is>
          <t>有効開口の高さ h'（cm）</t>
        </is>
      </c>
      <c r="B8" s="3">
        <f>B5-B6</f>
        <v/>
      </c>
    </row>
    <row r="9">
      <c r="A9" s="1" t="inlineStr">
        <is>
          <t>正面（W×H）を向けて通るか</t>
        </is>
      </c>
      <c r="B9" s="3">
        <f>IF(OR(AND(B1&lt;=B7,B3&lt;=B8),AND(B3&lt;=B7,B1&lt;=B8)),"通る","通らない")</f>
        <v/>
      </c>
    </row>
    <row r="10">
      <c r="A10" s="1" t="inlineStr">
        <is>
          <t>側面（D×H）を向けて通るか</t>
        </is>
      </c>
      <c r="B10" s="3">
        <f>IF(OR(AND(B2&lt;=B7,B3&lt;=B8),AND(B3&lt;=B7,B2&lt;=B8)),"通る","通らない")</f>
        <v/>
      </c>
    </row>
    <row r="11">
      <c r="A11" s="1" t="inlineStr">
        <is>
          <t>上面（W×D）を向けて通るか</t>
        </is>
      </c>
      <c r="B11" s="3">
        <f>IF(OR(AND(B1&lt;=B7,B2&lt;=B8),AND(B2&lt;=B7,B1&lt;=B8)),"通る","通らない")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面の長い辺 p（cm）</t>
        </is>
      </c>
      <c r="B1" s="2" t="n">
        <v>202</v>
      </c>
    </row>
    <row r="2">
      <c r="A2" s="1" t="inlineStr">
        <is>
          <t>面の短い辺 q（cm）</t>
        </is>
      </c>
      <c r="B2" s="2" t="n">
        <v>10</v>
      </c>
    </row>
    <row r="3">
      <c r="A3" s="1" t="inlineStr">
        <is>
          <t>長い辺と床の角度 θ（度）</t>
        </is>
      </c>
      <c r="B3" s="2" t="n">
        <v>70</v>
      </c>
    </row>
    <row r="4">
      <c r="A4" s="1" t="inlineStr">
        <is>
          <t>必要な幅 Wθ（cm）</t>
        </is>
      </c>
      <c r="B4" s="3">
        <f>B1*COS(RADIANS(B3))+B2*SIN(RADIANS(B3))</f>
        <v/>
      </c>
    </row>
    <row r="5">
      <c r="A5" s="1" t="inlineStr">
        <is>
          <t>必要な高さ Hθ（cm）</t>
        </is>
      </c>
      <c r="B5" s="3">
        <f>B1*SIN(RADIANS(B3))+B2*COS(RADIANS(B3))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曲がる前の廊下の幅 a（cm）</t>
        </is>
      </c>
      <c r="B1" s="2" t="n">
        <v>90</v>
      </c>
    </row>
    <row r="2">
      <c r="A2" s="1" t="inlineStr">
        <is>
          <t>曲がった先の廊下の幅 b（cm）</t>
        </is>
      </c>
      <c r="B2" s="2" t="n">
        <v>90</v>
      </c>
    </row>
    <row r="3">
      <c r="A3" s="1" t="inlineStr">
        <is>
          <t>家具の幅 d（cm）</t>
        </is>
      </c>
      <c r="B3" s="2" t="n">
        <v>50</v>
      </c>
    </row>
    <row r="4">
      <c r="A4" s="1" t="inlineStr">
        <is>
          <t>角度 θ（度）</t>
        </is>
      </c>
      <c r="B4" s="2" t="n">
        <v>45</v>
      </c>
    </row>
    <row r="5">
      <c r="A5" s="1" t="inlineStr">
        <is>
          <t>棒が曲がれる最大の長さ（cm）</t>
        </is>
      </c>
      <c r="B5" s="3">
        <f>(B1^(2/3)+B2^(2/3))^(3/2)</f>
        <v/>
      </c>
    </row>
    <row r="6">
      <c r="A6" s="1" t="inlineStr">
        <is>
          <t>角度 θ のときに収まる長さ L(θ)（cm）</t>
        </is>
      </c>
      <c r="B6" s="3">
        <f>B1/SIN(RADIANS(B4))+B2/COS(RADIANS(B4))-B3/(SIN(RADIANS(B4))*COS(RADIANS(B4)))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かごの幅 a（cm）</t>
        </is>
      </c>
      <c r="B1" s="2" t="n">
        <v>90</v>
      </c>
    </row>
    <row r="2">
      <c r="A2" s="1" t="inlineStr">
        <is>
          <t>かごの奥行 b（cm）</t>
        </is>
      </c>
      <c r="B2" s="2" t="n">
        <v>120</v>
      </c>
    </row>
    <row r="3">
      <c r="A3" s="1" t="inlineStr">
        <is>
          <t>かごの高さ h（cm）</t>
        </is>
      </c>
      <c r="B3" s="2" t="n">
        <v>200</v>
      </c>
    </row>
    <row r="4">
      <c r="A4" s="1" t="inlineStr">
        <is>
          <t>床の対角線（cm）</t>
        </is>
      </c>
      <c r="B4" s="3">
        <f>SQRT(B1^2+B2^2)</f>
        <v/>
      </c>
    </row>
    <row r="5">
      <c r="A5" s="1" t="inlineStr">
        <is>
          <t>立てて斜めにしたときの対角線（cm）</t>
        </is>
      </c>
      <c r="B5" s="3">
        <f>SQRT(B2^2+B3^2)</f>
        <v/>
      </c>
    </row>
    <row r="6">
      <c r="A6" s="1" t="inlineStr">
        <is>
          <t>空間対角線（cm）</t>
        </is>
      </c>
      <c r="B6" s="3">
        <f>SQRT(B1^2+B2^2+B3^2)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2026-09-18T01:52:19Z</dcterms:created>
  <dcterms:modified xsi:type="dcterms:W3CDTF">2026-09-18T01:52:19Z</dcterms:modified>
</cp:coreProperties>
</file>