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断面二次モーメントと断面係数" sheetId="1" state="visible" r:id="rId1"/>
    <sheet name="最大たわみ（等分布荷重・単純支持）" sheetId="2" state="visible" r:id="rId2"/>
    <sheet name="最大たわみ（中央集中荷重・単純支持）" sheetId="3" state="visible" r:id="rId3"/>
    <sheet name="逆算：最大スパンと最大荷重（等分布荷重・単純支持）" sheetId="4" state="visible" r:id="rId4"/>
    <sheet name="曲げ応力（等分布荷重・単純支持）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棚板の奥行き b（mm）</t>
        </is>
      </c>
      <c r="B1" s="2" t="n">
        <v>250</v>
      </c>
    </row>
    <row r="2">
      <c r="A2" s="1" t="inlineStr">
        <is>
          <t>棚板の厚み h（mm）</t>
        </is>
      </c>
      <c r="B2" s="2" t="n">
        <v>18</v>
      </c>
    </row>
    <row r="3">
      <c r="A3" s="1" t="inlineStr">
        <is>
          <t>断面二次モーメント I（mm⁴）</t>
        </is>
      </c>
      <c r="B3" s="3">
        <f>B1*B2^3/12</f>
        <v/>
      </c>
    </row>
    <row r="4">
      <c r="A4" s="1" t="inlineStr">
        <is>
          <t>断面係数 Z（mm³）</t>
        </is>
      </c>
      <c r="B4" s="3">
        <f>B1*B2^2/6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棚板の奥行き b（mm）</t>
        </is>
      </c>
      <c r="B1" s="2" t="n">
        <v>250</v>
      </c>
    </row>
    <row r="2">
      <c r="A2" s="1" t="inlineStr">
        <is>
          <t>棚板の厚み h（mm）</t>
        </is>
      </c>
      <c r="B2" s="2" t="n">
        <v>18</v>
      </c>
    </row>
    <row r="3">
      <c r="A3" s="1" t="inlineStr">
        <is>
          <t>スパン L（mm）</t>
        </is>
      </c>
      <c r="B3" s="2" t="n">
        <v>900</v>
      </c>
    </row>
    <row r="4">
      <c r="A4" s="1" t="inlineStr">
        <is>
          <t>ヤング率 E（GPa）</t>
        </is>
      </c>
      <c r="B4" s="2" t="n">
        <v>9</v>
      </c>
    </row>
    <row r="5">
      <c r="A5" s="1" t="inlineStr">
        <is>
          <t>荷重の合計 W（kg）</t>
        </is>
      </c>
      <c r="B5" s="2" t="n">
        <v>30</v>
      </c>
    </row>
    <row r="6">
      <c r="A6" s="1" t="inlineStr">
        <is>
          <t>クリープ係数 k_c</t>
        </is>
      </c>
      <c r="B6" s="2" t="n">
        <v>1</v>
      </c>
    </row>
    <row r="7">
      <c r="A7" s="1" t="inlineStr">
        <is>
          <t>断面二次モーメント I（mm⁴）</t>
        </is>
      </c>
      <c r="B7" s="3">
        <f>B1*B2^3/12</f>
        <v/>
      </c>
    </row>
    <row r="8">
      <c r="A8" s="1" t="inlineStr">
        <is>
          <t>1mm あたりの荷重 w（N/mm）</t>
        </is>
      </c>
      <c r="B8" s="3">
        <f>B5*9.80665/B3</f>
        <v/>
      </c>
    </row>
    <row r="9">
      <c r="A9" s="1" t="inlineStr">
        <is>
          <t>最大たわみ δ（mm）</t>
        </is>
      </c>
      <c r="B9" s="3">
        <f>5*B8*B3^4/(384*B4*1000*B7)*B6</f>
        <v/>
      </c>
    </row>
    <row r="10">
      <c r="A10" s="1" t="inlineStr">
        <is>
          <t>たわみ比 L/δ の分母 n</t>
        </is>
      </c>
      <c r="B10" s="3">
        <f>B3/B9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棚板の奥行き b（mm）</t>
        </is>
      </c>
      <c r="B1" s="2" t="n">
        <v>300</v>
      </c>
    </row>
    <row r="2">
      <c r="A2" s="1" t="inlineStr">
        <is>
          <t>棚板の厚み h（mm）</t>
        </is>
      </c>
      <c r="B2" s="2" t="n">
        <v>25</v>
      </c>
    </row>
    <row r="3">
      <c r="A3" s="1" t="inlineStr">
        <is>
          <t>スパン L（mm）</t>
        </is>
      </c>
      <c r="B3" s="2" t="n">
        <v>800</v>
      </c>
    </row>
    <row r="4">
      <c r="A4" s="1" t="inlineStr">
        <is>
          <t>ヤング率 E（GPa）</t>
        </is>
      </c>
      <c r="B4" s="2" t="n">
        <v>11</v>
      </c>
    </row>
    <row r="5">
      <c r="A5" s="1" t="inlineStr">
        <is>
          <t>中央の集中荷重 P（kg）</t>
        </is>
      </c>
      <c r="B5" s="2" t="n">
        <v>20</v>
      </c>
    </row>
    <row r="6">
      <c r="A6" s="1" t="inlineStr">
        <is>
          <t>断面二次モーメント I（mm⁴）</t>
        </is>
      </c>
      <c r="B6" s="3">
        <f>B1*B2^3/12</f>
        <v/>
      </c>
    </row>
    <row r="7">
      <c r="A7" s="1" t="inlineStr">
        <is>
          <t>最大たわみ δ（mm）</t>
        </is>
      </c>
      <c r="B7" s="3">
        <f>B5*9.80665*B3^3/(48*B4*1000*B6)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棚板の奥行き b（mm）</t>
        </is>
      </c>
      <c r="B1" s="2" t="n">
        <v>250</v>
      </c>
    </row>
    <row r="2">
      <c r="A2" s="1" t="inlineStr">
        <is>
          <t>棚板の厚み h（mm）</t>
        </is>
      </c>
      <c r="B2" s="2" t="n">
        <v>18</v>
      </c>
    </row>
    <row r="3">
      <c r="A3" s="1" t="inlineStr">
        <is>
          <t>ヤング率 E（GPa）</t>
        </is>
      </c>
      <c r="B3" s="2" t="n">
        <v>9</v>
      </c>
    </row>
    <row r="4">
      <c r="A4" s="1" t="inlineStr">
        <is>
          <t>1m あたりの荷重 w（kg/m）</t>
        </is>
      </c>
      <c r="B4" s="2" t="n">
        <v>25</v>
      </c>
    </row>
    <row r="5">
      <c r="A5" s="1" t="inlineStr">
        <is>
          <t>許容たわみ δa（mm）</t>
        </is>
      </c>
      <c r="B5" s="2" t="n">
        <v>3</v>
      </c>
    </row>
    <row r="6">
      <c r="A6" s="1" t="inlineStr">
        <is>
          <t>クリープ係数 k_c</t>
        </is>
      </c>
      <c r="B6" s="2" t="n">
        <v>1</v>
      </c>
    </row>
    <row r="7">
      <c r="A7" s="1" t="inlineStr">
        <is>
          <t>スパン L（mm・最大荷重の計算用）</t>
        </is>
      </c>
      <c r="B7" s="2" t="n">
        <v>900</v>
      </c>
    </row>
    <row r="8">
      <c r="A8" s="1" t="inlineStr">
        <is>
          <t>断面二次モーメント I（mm⁴）</t>
        </is>
      </c>
      <c r="B8" s="3">
        <f>B1*B2^3/12</f>
        <v/>
      </c>
    </row>
    <row r="9">
      <c r="A9" s="1" t="inlineStr">
        <is>
          <t>最大スパン L_max（mm）</t>
        </is>
      </c>
      <c r="B9" s="3">
        <f>(384*B3*1000*B8*B5/(5*B4*9.80665/1000*B6))^(1/4)</f>
        <v/>
      </c>
    </row>
    <row r="10">
      <c r="A10" s="1" t="inlineStr">
        <is>
          <t>最大荷重 w_max（kg/m）</t>
        </is>
      </c>
      <c r="B10" s="3">
        <f>384*B3*1000*B8*B5/(5*B6*B7^4)*1000/9.80665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棚板の奥行き b（mm）</t>
        </is>
      </c>
      <c r="B1" s="2" t="n">
        <v>250</v>
      </c>
    </row>
    <row r="2">
      <c r="A2" s="1" t="inlineStr">
        <is>
          <t>棚板の厚み h（mm）</t>
        </is>
      </c>
      <c r="B2" s="2" t="n">
        <v>18</v>
      </c>
    </row>
    <row r="3">
      <c r="A3" s="1" t="inlineStr">
        <is>
          <t>スパン L（mm）</t>
        </is>
      </c>
      <c r="B3" s="2" t="n">
        <v>900</v>
      </c>
    </row>
    <row r="4">
      <c r="A4" s="1" t="inlineStr">
        <is>
          <t>荷重の合計 W（kg）</t>
        </is>
      </c>
      <c r="B4" s="2" t="n">
        <v>30</v>
      </c>
    </row>
    <row r="5">
      <c r="A5" s="1" t="inlineStr">
        <is>
          <t>許容曲げ応力の目安 f_b（N/mm²）</t>
        </is>
      </c>
      <c r="B5" s="2" t="n">
        <v>9</v>
      </c>
    </row>
    <row r="6">
      <c r="A6" s="1" t="inlineStr">
        <is>
          <t>断面係数 Z（mm³）</t>
        </is>
      </c>
      <c r="B6" s="3">
        <f>B1*B2^2/6</f>
        <v/>
      </c>
    </row>
    <row r="7">
      <c r="A7" s="1" t="inlineStr">
        <is>
          <t>最大曲げモーメント M（N·mm）</t>
        </is>
      </c>
      <c r="B7" s="3">
        <f>B4*9.80665/B3*B3^2/8</f>
        <v/>
      </c>
    </row>
    <row r="8">
      <c r="A8" s="1" t="inlineStr">
        <is>
          <t>曲げ応力 σ（N/mm²）</t>
        </is>
      </c>
      <c r="B8" s="3">
        <f>B7/B6</f>
        <v/>
      </c>
    </row>
    <row r="9">
      <c r="A9" s="1" t="inlineStr">
        <is>
          <t>許容曲げ応力に対する割合（%）</t>
        </is>
      </c>
      <c r="B9" s="3">
        <f>B8/B5*100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2026-09-18T07:00:39Z</dcterms:created>
  <dcterms:modified xsi:type="dcterms:W3CDTF">2026-09-18T07:00:39Z</dcterms:modified>
</cp:coreProperties>
</file>