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床板の列数" sheetId="1" state="visible" r:id="rId1"/>
    <sheet name="床板の定尺本数（正味）" sheetId="2" state="visible" r:id="rId2"/>
    <sheet name="ロス込みの購入本数と総延長" sheetId="3" state="visible" r:id="rId3"/>
    <sheet name="根太の本数と実際の間隔" sheetId="4" state="visible" r:id="rId4"/>
    <sheet name="束柱の本数（根太を束柱に直接載せる）" sheetId="5" state="visible" r:id="rId5"/>
    <sheet name="大引を使う場合の大引と束柱の本数" sheetId="6" state="visible" r:id="rId6"/>
    <sheet name="ビスの本数（概算）" sheetId="7" state="visible" r:id="rId7"/>
    <sheet name="概算費用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張る幅 B（mm）</t>
        </is>
      </c>
      <c r="B1" s="2" t="n">
        <v>1800</v>
      </c>
    </row>
    <row r="2">
      <c r="A2" s="1" t="inlineStr">
        <is>
          <t>床板の幅 b（mm）</t>
        </is>
      </c>
      <c r="B2" s="2" t="n">
        <v>140</v>
      </c>
    </row>
    <row r="3">
      <c r="A3" s="1" t="inlineStr">
        <is>
          <t>隙間 s（mm）</t>
        </is>
      </c>
      <c r="B3" s="2" t="n">
        <v>5</v>
      </c>
    </row>
    <row r="4">
      <c r="A4" s="1" t="inlineStr">
        <is>
          <t>床板の列数 n</t>
        </is>
      </c>
      <c r="B4" s="3">
        <f>ROUNDUP(B1/(B2+B3),0)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床板の列数 n</t>
        </is>
      </c>
      <c r="B1" s="2" t="n">
        <v>13</v>
      </c>
    </row>
    <row r="2">
      <c r="A2" s="1" t="inlineStr">
        <is>
          <t>床板の定尺の長さ L（mm）</t>
        </is>
      </c>
      <c r="B2" s="2" t="n">
        <v>3640</v>
      </c>
    </row>
    <row r="3">
      <c r="A3" s="1" t="inlineStr">
        <is>
          <t>床板の長さ A（mm）</t>
        </is>
      </c>
      <c r="B3" s="2" t="n">
        <v>3600</v>
      </c>
    </row>
    <row r="4">
      <c r="A4" s="1" t="inlineStr">
        <is>
          <t>定尺1本から取れる列数 k</t>
        </is>
      </c>
      <c r="B4" s="3">
        <f>ROUNDDOWN(B2/B3,0)</f>
        <v/>
      </c>
    </row>
    <row r="5">
      <c r="A5" s="1" t="inlineStr">
        <is>
          <t>床板の定尺本数（正味）</t>
        </is>
      </c>
      <c r="B5" s="3">
        <f>ROUNDUP(B1/B4,0)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床板の定尺本数（正味）</t>
        </is>
      </c>
      <c r="B1" s="2" t="n">
        <v>13</v>
      </c>
    </row>
    <row r="2">
      <c r="A2" s="1" t="inlineStr">
        <is>
          <t>ロス率 r（%）</t>
        </is>
      </c>
      <c r="B2" s="2" t="n">
        <v>5</v>
      </c>
    </row>
    <row r="3">
      <c r="A3" s="1" t="inlineStr">
        <is>
          <t>床板の列数 n</t>
        </is>
      </c>
      <c r="B3" s="2" t="n">
        <v>13</v>
      </c>
    </row>
    <row r="4">
      <c r="A4" s="1" t="inlineStr">
        <is>
          <t>床板の長さ A（mm）</t>
        </is>
      </c>
      <c r="B4" s="2" t="n">
        <v>3600</v>
      </c>
    </row>
    <row r="5">
      <c r="A5" s="1" t="inlineStr">
        <is>
          <t>ロス込みの購入本数 M</t>
        </is>
      </c>
      <c r="B5" s="3">
        <f>ROUNDUP(B1*(1+B2/100),0)</f>
        <v/>
      </c>
    </row>
    <row r="6">
      <c r="A6" s="1" t="inlineStr">
        <is>
          <t>ロス込みの総延長（m）</t>
        </is>
      </c>
      <c r="B6" s="3">
        <f>B3*B4/1000*(1+B2/100)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床板の長さ A（mm）</t>
        </is>
      </c>
      <c r="B1" s="2" t="n">
        <v>3600</v>
      </c>
    </row>
    <row r="2">
      <c r="A2" s="1" t="inlineStr">
        <is>
          <t>根太の間隔 p（mm）</t>
        </is>
      </c>
      <c r="B2" s="2" t="n">
        <v>450</v>
      </c>
    </row>
    <row r="3">
      <c r="A3" s="1" t="inlineStr">
        <is>
          <t>根太の本数 J</t>
        </is>
      </c>
      <c r="B3" s="3">
        <f>ROUNDUP(B1/B2,0)+1</f>
        <v/>
      </c>
    </row>
    <row r="4">
      <c r="A4" s="1" t="inlineStr">
        <is>
          <t>実際の間隔（mm）</t>
        </is>
      </c>
      <c r="B4" s="3">
        <f>B1/(B3-1)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根太の本数 J</t>
        </is>
      </c>
      <c r="B1" s="2" t="n">
        <v>9</v>
      </c>
    </row>
    <row r="2">
      <c r="A2" s="1" t="inlineStr">
        <is>
          <t>根太の長さ B（mm）</t>
        </is>
      </c>
      <c r="B2" s="2" t="n">
        <v>1800</v>
      </c>
    </row>
    <row r="3">
      <c r="A3" s="1" t="inlineStr">
        <is>
          <t>束柱の間隔 q（mm）</t>
        </is>
      </c>
      <c r="B3" s="2" t="n">
        <v>900</v>
      </c>
    </row>
    <row r="4">
      <c r="A4" s="1" t="inlineStr">
        <is>
          <t>束柱の本数 K</t>
        </is>
      </c>
      <c r="B4" s="3">
        <f>B1*(ROUNDUP(B2/B3,0)+1)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張る幅 B（mm）</t>
        </is>
      </c>
      <c r="B1" s="2" t="n">
        <v>1800</v>
      </c>
    </row>
    <row r="2">
      <c r="A2" s="1" t="inlineStr">
        <is>
          <t>束柱の間隔 q（mm）</t>
        </is>
      </c>
      <c r="B2" s="2" t="n">
        <v>900</v>
      </c>
    </row>
    <row r="3">
      <c r="A3" s="1" t="inlineStr">
        <is>
          <t>大引の長さ A（mm）</t>
        </is>
      </c>
      <c r="B3" s="2" t="n">
        <v>3600</v>
      </c>
    </row>
    <row r="4">
      <c r="A4" s="1" t="inlineStr">
        <is>
          <t>大引の本数 G</t>
        </is>
      </c>
      <c r="B4" s="3">
        <f>ROUNDUP(B1/B2,0)+1</f>
        <v/>
      </c>
    </row>
    <row r="5">
      <c r="A5" s="1" t="inlineStr">
        <is>
          <t>束柱の本数 K</t>
        </is>
      </c>
      <c r="B5" s="3">
        <f>B4*(ROUNDUP(B3/B2,0)+1)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床板の列数 n</t>
        </is>
      </c>
      <c r="B1" s="2" t="n">
        <v>13</v>
      </c>
    </row>
    <row r="2">
      <c r="A2" s="1" t="inlineStr">
        <is>
          <t>根太の本数 J</t>
        </is>
      </c>
      <c r="B2" s="2" t="n">
        <v>9</v>
      </c>
    </row>
    <row r="3">
      <c r="A3" s="1" t="inlineStr">
        <is>
          <t>交点あたりのビスの本数 v</t>
        </is>
      </c>
      <c r="B3" s="2" t="n">
        <v>2</v>
      </c>
    </row>
    <row r="4">
      <c r="A4" s="1" t="inlineStr">
        <is>
          <t>ビスの本数 V</t>
        </is>
      </c>
      <c r="B4" s="3">
        <f>B1*B2*B3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床板の単価（円/本）</t>
        </is>
      </c>
      <c r="B1" s="2" t="n">
        <v>2500</v>
      </c>
    </row>
    <row r="2">
      <c r="A2" s="1" t="inlineStr">
        <is>
          <t>床板の購入本数</t>
        </is>
      </c>
      <c r="B2" s="2" t="n">
        <v>14</v>
      </c>
    </row>
    <row r="3">
      <c r="A3" s="1" t="inlineStr">
        <is>
          <t>根太の単価（円/本）</t>
        </is>
      </c>
      <c r="B3" s="2" t="n">
        <v>1800</v>
      </c>
    </row>
    <row r="4">
      <c r="A4" s="1" t="inlineStr">
        <is>
          <t>根太の定尺本数</t>
        </is>
      </c>
      <c r="B4" s="2" t="n">
        <v>5</v>
      </c>
    </row>
    <row r="5">
      <c r="A5" s="1" t="inlineStr">
        <is>
          <t>束柱の単価（円/本）</t>
        </is>
      </c>
      <c r="B5" s="2" t="n">
        <v>900</v>
      </c>
    </row>
    <row r="6">
      <c r="A6" s="1" t="inlineStr">
        <is>
          <t>束柱の本数</t>
        </is>
      </c>
      <c r="B6" s="2" t="n">
        <v>27</v>
      </c>
    </row>
    <row r="7">
      <c r="A7" s="1" t="inlineStr">
        <is>
          <t>概算費用の合計（円）</t>
        </is>
      </c>
      <c r="B7" s="3">
        <f>B1*B2+B3*B4+B5*B6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2026-09-17T17:48:33Z</dcterms:created>
  <dcterms:modified xsi:type="dcterms:W3CDTF">2026-09-17T17:48:33Z</dcterms:modified>
</cp:coreProperties>
</file>